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закрытая ГВС" sheetId="5" r:id="rId1"/>
  </sheets>
  <calcPr calcId="145621"/>
</workbook>
</file>

<file path=xl/calcChain.xml><?xml version="1.0" encoding="utf-8"?>
<calcChain xmlns="http://schemas.openxmlformats.org/spreadsheetml/2006/main">
  <c r="F40" i="5" l="1"/>
  <c r="F39" i="5"/>
  <c r="F36" i="5"/>
  <c r="F35" i="5"/>
  <c r="F32" i="5"/>
  <c r="F31" i="5"/>
  <c r="F44" i="5"/>
  <c r="F19" i="5"/>
</calcChain>
</file>

<file path=xl/sharedStrings.xml><?xml version="1.0" encoding="utf-8"?>
<sst xmlns="http://schemas.openxmlformats.org/spreadsheetml/2006/main" count="109" uniqueCount="50">
  <si>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</si>
  <si>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</si>
  <si>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</si>
  <si>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</si>
  <si>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</si>
  <si>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</si>
  <si>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</si>
  <si>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1.2.1</t>
  </si>
  <si>
    <t>О</t>
  </si>
  <si>
    <t>1.3.1</t>
  </si>
  <si>
    <t>1.6.1</t>
  </si>
  <si>
    <t>1.7.1</t>
  </si>
  <si>
    <t>метод индексации установленных тарифов</t>
  </si>
  <si>
    <t>1.2.2</t>
  </si>
  <si>
    <t>1.2.3</t>
  </si>
  <si>
    <t>1.3.2</t>
  </si>
  <si>
    <t>1.3.3</t>
  </si>
  <si>
    <t>с 01.01.2016 по 31.12.2018 гг.</t>
  </si>
  <si>
    <t>1.6.2</t>
  </si>
  <si>
    <t>1.6.3</t>
  </si>
  <si>
    <t>1.7.2</t>
  </si>
  <si>
    <t>1.7.3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</si>
  <si>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</si>
  <si>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</si>
  <si>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</si>
  <si>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с 01.01.2016 по 31.12.2016</t>
  </si>
  <si>
    <t>с 01.01.2017 по 31.12.2017</t>
  </si>
  <si>
    <t>с 01.01.2018 по 31.12.2018</t>
  </si>
  <si>
    <t>1.3</t>
  </si>
  <si>
    <t>Расчетная величина тарифов</t>
  </si>
  <si>
    <t>1.3.1.1</t>
  </si>
  <si>
    <t>компонент на холодную воду</t>
  </si>
  <si>
    <t>1.3.1.1.1</t>
  </si>
  <si>
    <t>потребление, руб/м3</t>
  </si>
  <si>
    <t>1.3.1.2</t>
  </si>
  <si>
    <t>компонент на тепловую энергию, руб/Гкал</t>
  </si>
  <si>
    <t>1.3.2.1</t>
  </si>
  <si>
    <t>1.3.2.1.1</t>
  </si>
  <si>
    <t>1.3.2.2</t>
  </si>
  <si>
    <t>1.3.3.1</t>
  </si>
  <si>
    <t>1.3.3.1.1</t>
  </si>
  <si>
    <t>1.3.3.2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</si>
  <si>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</si>
  <si>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</si>
  <si>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</si>
  <si>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</si>
  <si>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1.7</t>
  </si>
  <si>
    <t>Годовой объем отпущеной в сеть воды, тыс м3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</si>
  <si>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</t>
  </si>
  <si>
    <t>Расчетная величина тарифов для населения ( сНДС)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</si>
</sst>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4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3" xfId="4" applyFont="1" applyFill="1" applyBorder="1" applyAlignment="1" applyProtection="1">
      <alignment horizontal="center" vertical="center" wrapText="1"/>
    </xf>
    <xf numFmtId="0" fontId="0" fillId="2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0" fillId="2" borderId="7" xfId="1" applyFont="1" applyFill="1" applyBorder="1" applyAlignment="1" applyProtection="1">
      <alignment horizontal="left" vertical="center" wrapText="1" indent="1"/>
    </xf>
    <xf numFmtId="0" fontId="2" fillId="2" borderId="8" xfId="1" applyFont="1" applyFill="1" applyBorder="1" applyAlignment="1" applyProtection="1">
      <alignment vertical="center" wrapText="1"/>
    </xf>
    <xf numFmtId="0" fontId="0" fillId="2" borderId="7" xfId="1" applyNumberFormat="1" applyFont="1" applyFill="1" applyBorder="1" applyAlignment="1" applyProtection="1">
      <alignment horizontal="center" vertical="center" wrapText="1"/>
    </xf>
    <xf numFmtId="0" fontId="0" fillId="2" borderId="7" xfId="1" applyFont="1" applyFill="1" applyBorder="1" applyAlignment="1" applyProtection="1">
      <alignment horizontal="left" vertical="center" wrapText="1" indent="2"/>
    </xf>
    <xf numFmtId="0" fontId="4" fillId="2" borderId="7" xfId="1" applyNumberFormat="1" applyFont="1" applyFill="1" applyBorder="1" applyAlignment="1" applyProtection="1">
      <alignment horizontal="left" vertical="center" wrapText="1"/>
      <protection locked="0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1" applyNumberFormat="1" applyFont="1" applyFill="1" applyBorder="1" applyAlignment="1" applyProtection="1">
      <alignment horizontal="right" vertical="center" wrapText="1"/>
    </xf>
    <xf numFmtId="4" fontId="0" fillId="2" borderId="7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2" borderId="0" xfId="1" applyFont="1" applyFill="1" applyAlignment="1" applyProtection="1">
      <alignment vertical="center" wrapText="1"/>
    </xf>
    <xf numFmtId="0" fontId="4" fillId="2" borderId="7" xfId="1" applyFont="1" applyFill="1" applyBorder="1" applyAlignment="1" applyProtection="1">
      <alignment horizontal="left" vertical="center" wrapText="1" indent="3"/>
    </xf>
    <xf numFmtId="0" fontId="0" fillId="2" borderId="7" xfId="1" applyFont="1" applyFill="1" applyBorder="1" applyAlignment="1" applyProtection="1">
      <alignment horizontal="left" vertical="center" wrapText="1" indent="4"/>
    </xf>
    <xf numFmtId="0" fontId="0" fillId="2" borderId="7" xfId="1" applyFont="1" applyFill="1" applyBorder="1" applyAlignment="1" applyProtection="1">
      <alignment horizontal="left" vertical="center" wrapText="1" indent="3"/>
    </xf>
    <xf numFmtId="49" fontId="2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1" applyFont="1" applyFill="1" applyAlignment="1" applyProtection="1">
      <alignment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left" vertical="center" wrapText="1" indent="1"/>
    </xf>
    <xf numFmtId="0" fontId="12" fillId="2" borderId="8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9"/>
  <sheetViews>
    <sheetView tabSelected="1" topLeftCell="C28" workbookViewId="0">
      <selection activeCell="F41" sqref="F41"/>
    </sheetView>
  </sheetViews>
  <sheetFormatPr defaultColWidth="10.5703125" defaultRowHeight="14.25"/>
  <cols>
    <col min="1" max="1" width="0" style="25" hidden="1" customWidth="1"/>
    <col min="2" max="2" width="0" style="1" hidden="1" customWidth="1"/>
    <col min="3" max="3" width="3.7109375" style="27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4" spans="1:7">
      <c r="C4" s="28"/>
      <c r="D4" s="8"/>
      <c r="E4" s="8"/>
      <c r="F4" s="8"/>
    </row>
    <row r="5" spans="1:7" ht="47.25" customHeight="1">
      <c r="C5" s="28"/>
      <c r="D5" s="35" t="s">
        <v>48</v>
      </c>
      <c r="E5" s="35"/>
      <c r="F5" s="35"/>
    </row>
    <row r="6" spans="1:7">
      <c r="C6" s="28"/>
      <c r="D6" s="34" t="s">
        <v>0</v>
      </c>
      <c r="E6" s="34"/>
      <c r="F6" s="34"/>
    </row>
    <row r="7" spans="1:7">
      <c r="C7" s="28"/>
      <c r="D7" s="8"/>
      <c r="E7" s="9"/>
      <c r="F7" s="9"/>
    </row>
    <row r="8" spans="1:7" ht="15.75" thickBot="1">
      <c r="C8" s="28"/>
      <c r="D8" s="10" t="s">
        <v>1</v>
      </c>
      <c r="E8" s="11" t="s">
        <v>2</v>
      </c>
      <c r="F8" s="12" t="s">
        <v>3</v>
      </c>
    </row>
    <row r="9" spans="1:7" ht="15" thickTop="1">
      <c r="C9" s="28"/>
      <c r="D9" s="13" t="s">
        <v>4</v>
      </c>
      <c r="E9" s="13" t="s">
        <v>5</v>
      </c>
      <c r="F9" s="13" t="s">
        <v>6</v>
      </c>
    </row>
    <row r="10" spans="1:7" ht="33.75">
      <c r="A10" s="26"/>
      <c r="C10" s="28"/>
      <c r="D10" s="14" t="s">
        <v>4</v>
      </c>
      <c r="E10" s="15" t="s">
        <v>22</v>
      </c>
      <c r="F10" s="16"/>
    </row>
    <row r="11" spans="1:7" ht="15">
      <c r="A11" s="26"/>
      <c r="C11" s="28"/>
      <c r="D11" s="14" t="s">
        <v>23</v>
      </c>
      <c r="E11" s="17" t="s">
        <v>24</v>
      </c>
      <c r="F11" s="18"/>
    </row>
    <row r="12" spans="1:7" ht="22.5">
      <c r="A12" s="3"/>
      <c r="B12" s="4" t="s">
        <v>8</v>
      </c>
      <c r="C12" s="28"/>
      <c r="D12" s="14" t="s">
        <v>7</v>
      </c>
      <c r="E12" s="20" t="s">
        <v>25</v>
      </c>
      <c r="F12" s="21" t="s">
        <v>12</v>
      </c>
    </row>
    <row r="13" spans="1:7" ht="22.5">
      <c r="A13" s="3"/>
      <c r="B13" s="4" t="s">
        <v>8</v>
      </c>
      <c r="C13" s="28"/>
      <c r="D13" s="14" t="s">
        <v>13</v>
      </c>
      <c r="E13" s="20" t="s">
        <v>26</v>
      </c>
      <c r="F13" s="21" t="s">
        <v>12</v>
      </c>
    </row>
    <row r="14" spans="1:7" ht="22.5">
      <c r="A14" s="3"/>
      <c r="B14" s="4" t="s">
        <v>8</v>
      </c>
      <c r="C14" s="28"/>
      <c r="D14" s="14" t="s">
        <v>14</v>
      </c>
      <c r="E14" s="20" t="s">
        <v>27</v>
      </c>
      <c r="F14" s="21" t="s">
        <v>12</v>
      </c>
    </row>
    <row r="15" spans="1:7" s="43" customFormat="1" ht="15">
      <c r="A15" s="36" t="s">
        <v>9</v>
      </c>
      <c r="B15" s="37"/>
      <c r="C15" s="38"/>
      <c r="D15" s="39" t="s">
        <v>28</v>
      </c>
      <c r="E15" s="40" t="s">
        <v>29</v>
      </c>
      <c r="F15" s="41"/>
      <c r="G15" s="42"/>
    </row>
    <row r="16" spans="1:7" ht="15">
      <c r="A16" s="33" t="s">
        <v>9</v>
      </c>
      <c r="B16" s="5"/>
      <c r="C16" s="28"/>
      <c r="D16" s="14" t="s">
        <v>9</v>
      </c>
      <c r="E16" s="20" t="s">
        <v>25</v>
      </c>
      <c r="F16" s="23"/>
    </row>
    <row r="17" spans="1:7" ht="15">
      <c r="A17" s="33"/>
      <c r="B17" s="33"/>
      <c r="C17" s="28"/>
      <c r="D17" s="19" t="s">
        <v>30</v>
      </c>
      <c r="E17" s="30" t="s">
        <v>31</v>
      </c>
      <c r="F17" s="23"/>
    </row>
    <row r="18" spans="1:7" ht="15">
      <c r="A18" s="33"/>
      <c r="B18" s="33"/>
      <c r="C18" s="28"/>
      <c r="D18" s="19" t="s">
        <v>32</v>
      </c>
      <c r="E18" s="31" t="s">
        <v>33</v>
      </c>
      <c r="F18" s="22">
        <v>5.88</v>
      </c>
    </row>
    <row r="19" spans="1:7" ht="15">
      <c r="A19" s="33"/>
      <c r="B19" s="5"/>
      <c r="C19" s="28"/>
      <c r="D19" s="19" t="s">
        <v>34</v>
      </c>
      <c r="E19" s="32" t="s">
        <v>35</v>
      </c>
      <c r="F19" s="22">
        <f>(1295.63+1399.09)/2</f>
        <v>1347.3600000000001</v>
      </c>
    </row>
    <row r="20" spans="1:7" ht="15">
      <c r="A20" s="33" t="s">
        <v>15</v>
      </c>
      <c r="B20" s="5"/>
      <c r="C20" s="28"/>
      <c r="D20" s="14" t="s">
        <v>15</v>
      </c>
      <c r="E20" s="20" t="s">
        <v>26</v>
      </c>
      <c r="F20" s="23"/>
    </row>
    <row r="21" spans="1:7" ht="15">
      <c r="A21" s="33"/>
      <c r="B21" s="33"/>
      <c r="C21" s="28"/>
      <c r="D21" s="19" t="s">
        <v>36</v>
      </c>
      <c r="E21" s="30" t="s">
        <v>31</v>
      </c>
      <c r="F21" s="23"/>
    </row>
    <row r="22" spans="1:7" ht="15">
      <c r="A22" s="33"/>
      <c r="B22" s="33"/>
      <c r="C22" s="28"/>
      <c r="D22" s="19" t="s">
        <v>37</v>
      </c>
      <c r="E22" s="31" t="s">
        <v>33</v>
      </c>
      <c r="F22" s="22">
        <v>6.82</v>
      </c>
    </row>
    <row r="23" spans="1:7" ht="15">
      <c r="A23" s="33"/>
      <c r="B23" s="5"/>
      <c r="C23" s="28"/>
      <c r="D23" s="19" t="s">
        <v>38</v>
      </c>
      <c r="E23" s="32" t="s">
        <v>35</v>
      </c>
      <c r="F23" s="22">
        <v>1720.29</v>
      </c>
    </row>
    <row r="24" spans="1:7" ht="15">
      <c r="A24" s="33" t="s">
        <v>16</v>
      </c>
      <c r="B24" s="5"/>
      <c r="C24" s="28"/>
      <c r="D24" s="14" t="s">
        <v>16</v>
      </c>
      <c r="E24" s="20" t="s">
        <v>27</v>
      </c>
      <c r="F24" s="23"/>
    </row>
    <row r="25" spans="1:7" ht="15">
      <c r="A25" s="33"/>
      <c r="B25" s="33"/>
      <c r="C25" s="28"/>
      <c r="D25" s="19" t="s">
        <v>39</v>
      </c>
      <c r="E25" s="30" t="s">
        <v>31</v>
      </c>
      <c r="F25" s="23"/>
    </row>
    <row r="26" spans="1:7" ht="15">
      <c r="A26" s="33"/>
      <c r="B26" s="33"/>
      <c r="C26" s="28"/>
      <c r="D26" s="19" t="s">
        <v>40</v>
      </c>
      <c r="E26" s="31" t="s">
        <v>33</v>
      </c>
      <c r="F26" s="22">
        <v>6.56</v>
      </c>
    </row>
    <row r="27" spans="1:7" ht="15">
      <c r="A27" s="33"/>
      <c r="B27" s="5"/>
      <c r="C27" s="28"/>
      <c r="D27" s="19" t="s">
        <v>41</v>
      </c>
      <c r="E27" s="32" t="s">
        <v>35</v>
      </c>
      <c r="F27" s="22">
        <v>1545.47</v>
      </c>
    </row>
    <row r="28" spans="1:7" s="43" customFormat="1" ht="15">
      <c r="A28" s="36" t="s">
        <v>9</v>
      </c>
      <c r="B28" s="37"/>
      <c r="C28" s="38"/>
      <c r="D28" s="39" t="s">
        <v>28</v>
      </c>
      <c r="E28" s="40" t="s">
        <v>49</v>
      </c>
      <c r="F28" s="41"/>
      <c r="G28" s="42"/>
    </row>
    <row r="29" spans="1:7" ht="15">
      <c r="A29" s="33" t="s">
        <v>9</v>
      </c>
      <c r="B29" s="5"/>
      <c r="C29" s="28"/>
      <c r="D29" s="14" t="s">
        <v>9</v>
      </c>
      <c r="E29" s="20" t="s">
        <v>25</v>
      </c>
      <c r="F29" s="23"/>
    </row>
    <row r="30" spans="1:7" ht="15">
      <c r="A30" s="33"/>
      <c r="B30" s="33"/>
      <c r="C30" s="28"/>
      <c r="D30" s="19" t="s">
        <v>30</v>
      </c>
      <c r="E30" s="30" t="s">
        <v>31</v>
      </c>
      <c r="F30" s="23"/>
    </row>
    <row r="31" spans="1:7" ht="15">
      <c r="A31" s="33"/>
      <c r="B31" s="33"/>
      <c r="C31" s="28"/>
      <c r="D31" s="19" t="s">
        <v>32</v>
      </c>
      <c r="E31" s="31" t="s">
        <v>33</v>
      </c>
      <c r="F31" s="22">
        <f>5.88*1.18</f>
        <v>6.9383999999999997</v>
      </c>
    </row>
    <row r="32" spans="1:7" ht="15">
      <c r="A32" s="33"/>
      <c r="B32" s="5"/>
      <c r="C32" s="28"/>
      <c r="D32" s="19" t="s">
        <v>34</v>
      </c>
      <c r="E32" s="32" t="s">
        <v>35</v>
      </c>
      <c r="F32" s="22">
        <f>(1295.63+1399.09)/2*1.18</f>
        <v>1589.8848</v>
      </c>
    </row>
    <row r="33" spans="1:7" ht="15">
      <c r="A33" s="33" t="s">
        <v>15</v>
      </c>
      <c r="B33" s="5"/>
      <c r="C33" s="28"/>
      <c r="D33" s="14" t="s">
        <v>15</v>
      </c>
      <c r="E33" s="20" t="s">
        <v>26</v>
      </c>
      <c r="F33" s="23"/>
    </row>
    <row r="34" spans="1:7" ht="15">
      <c r="A34" s="33"/>
      <c r="B34" s="33"/>
      <c r="C34" s="28"/>
      <c r="D34" s="19" t="s">
        <v>36</v>
      </c>
      <c r="E34" s="30" t="s">
        <v>31</v>
      </c>
      <c r="F34" s="23"/>
    </row>
    <row r="35" spans="1:7" ht="15">
      <c r="A35" s="33"/>
      <c r="B35" s="33"/>
      <c r="C35" s="28"/>
      <c r="D35" s="19" t="s">
        <v>37</v>
      </c>
      <c r="E35" s="31" t="s">
        <v>33</v>
      </c>
      <c r="F35" s="22">
        <f>6.82*1.18</f>
        <v>8.0475999999999992</v>
      </c>
    </row>
    <row r="36" spans="1:7" ht="15">
      <c r="A36" s="33"/>
      <c r="B36" s="5"/>
      <c r="C36" s="28"/>
      <c r="D36" s="19" t="s">
        <v>38</v>
      </c>
      <c r="E36" s="32" t="s">
        <v>35</v>
      </c>
      <c r="F36" s="22">
        <f>1720.29*1.18</f>
        <v>2029.9422</v>
      </c>
    </row>
    <row r="37" spans="1:7" ht="15">
      <c r="A37" s="33" t="s">
        <v>16</v>
      </c>
      <c r="B37" s="5"/>
      <c r="C37" s="28"/>
      <c r="D37" s="14" t="s">
        <v>16</v>
      </c>
      <c r="E37" s="20" t="s">
        <v>27</v>
      </c>
      <c r="F37" s="23"/>
    </row>
    <row r="38" spans="1:7" ht="15">
      <c r="A38" s="33"/>
      <c r="B38" s="33"/>
      <c r="C38" s="28"/>
      <c r="D38" s="19" t="s">
        <v>39</v>
      </c>
      <c r="E38" s="30" t="s">
        <v>31</v>
      </c>
      <c r="F38" s="23"/>
    </row>
    <row r="39" spans="1:7" ht="15">
      <c r="A39" s="33"/>
      <c r="B39" s="33"/>
      <c r="C39" s="28"/>
      <c r="D39" s="19" t="s">
        <v>40</v>
      </c>
      <c r="E39" s="31" t="s">
        <v>33</v>
      </c>
      <c r="F39" s="22">
        <f>6.56*1.18</f>
        <v>7.7407999999999992</v>
      </c>
    </row>
    <row r="40" spans="1:7" ht="15">
      <c r="A40" s="33"/>
      <c r="B40" s="5"/>
      <c r="C40" s="28"/>
      <c r="D40" s="19" t="s">
        <v>41</v>
      </c>
      <c r="E40" s="32" t="s">
        <v>35</v>
      </c>
      <c r="F40" s="22">
        <f>1545.47*1.18</f>
        <v>1823.6545999999998</v>
      </c>
    </row>
    <row r="41" spans="1:7" ht="15">
      <c r="A41" s="26"/>
      <c r="C41" s="28"/>
      <c r="D41" s="14" t="s">
        <v>42</v>
      </c>
      <c r="E41" s="17" t="s">
        <v>43</v>
      </c>
      <c r="F41" s="24" t="s">
        <v>17</v>
      </c>
    </row>
    <row r="42" spans="1:7" ht="45">
      <c r="A42" s="26"/>
      <c r="C42" s="28"/>
      <c r="D42" s="14" t="s">
        <v>44</v>
      </c>
      <c r="E42" s="17" t="s">
        <v>45</v>
      </c>
      <c r="F42" s="24"/>
    </row>
    <row r="43" spans="1:7" ht="15">
      <c r="A43" s="6"/>
      <c r="B43" s="4" t="s">
        <v>8</v>
      </c>
      <c r="C43" s="28"/>
      <c r="D43" s="14" t="s">
        <v>10</v>
      </c>
      <c r="E43" s="20" t="s">
        <v>25</v>
      </c>
      <c r="F43" s="22">
        <v>3242.73</v>
      </c>
    </row>
    <row r="44" spans="1:7" ht="15">
      <c r="A44" s="6"/>
      <c r="B44" s="4" t="s">
        <v>8</v>
      </c>
      <c r="C44" s="28"/>
      <c r="D44" s="14" t="s">
        <v>18</v>
      </c>
      <c r="E44" s="20" t="s">
        <v>26</v>
      </c>
      <c r="F44" s="22">
        <f>190.19+3382.47</f>
        <v>3572.66</v>
      </c>
    </row>
    <row r="45" spans="1:7" ht="15">
      <c r="A45" s="6"/>
      <c r="B45" s="4" t="s">
        <v>8</v>
      </c>
      <c r="C45" s="28"/>
      <c r="D45" s="14" t="s">
        <v>19</v>
      </c>
      <c r="E45" s="20" t="s">
        <v>27</v>
      </c>
      <c r="F45" s="22">
        <v>3713.6</v>
      </c>
    </row>
    <row r="46" spans="1:7" ht="15">
      <c r="A46" s="26"/>
      <c r="C46" s="28"/>
      <c r="D46" s="14" t="s">
        <v>46</v>
      </c>
      <c r="E46" s="17" t="s">
        <v>47</v>
      </c>
      <c r="F46" s="16"/>
      <c r="G46" s="29"/>
    </row>
    <row r="47" spans="1:7" ht="15">
      <c r="A47" s="6"/>
      <c r="B47" s="4" t="s">
        <v>8</v>
      </c>
      <c r="C47" s="28"/>
      <c r="D47" s="14" t="s">
        <v>11</v>
      </c>
      <c r="E47" s="20" t="s">
        <v>25</v>
      </c>
      <c r="F47" s="22">
        <v>32.148000000000003</v>
      </c>
    </row>
    <row r="48" spans="1:7" ht="15">
      <c r="A48" s="6"/>
      <c r="B48" s="4" t="s">
        <v>8</v>
      </c>
      <c r="C48" s="28"/>
      <c r="D48" s="14" t="s">
        <v>20</v>
      </c>
      <c r="E48" s="20" t="s">
        <v>26</v>
      </c>
      <c r="F48" s="22">
        <v>27.89</v>
      </c>
    </row>
    <row r="49" spans="1:6" ht="15">
      <c r="A49" s="6"/>
      <c r="B49" s="4" t="s">
        <v>8</v>
      </c>
      <c r="C49" s="28"/>
      <c r="D49" s="14" t="s">
        <v>21</v>
      </c>
      <c r="E49" s="20" t="s">
        <v>27</v>
      </c>
      <c r="F49" s="22">
        <v>32.148000000000003</v>
      </c>
    </row>
  </sheetData>
  <mergeCells count="14">
    <mergeCell ref="A29:A32"/>
    <mergeCell ref="B30:B31"/>
    <mergeCell ref="A33:A36"/>
    <mergeCell ref="B34:B35"/>
    <mergeCell ref="A37:A40"/>
    <mergeCell ref="B38:B39"/>
    <mergeCell ref="A24:A27"/>
    <mergeCell ref="B25:B26"/>
    <mergeCell ref="D5:F5"/>
    <mergeCell ref="D6:F6"/>
    <mergeCell ref="A16:A19"/>
    <mergeCell ref="B17:B18"/>
    <mergeCell ref="A20:A23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закрытая ГВС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2016-05-05T05:59:29Z</dcterms:modified>
</cp:coreProperties>
</file>